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6215" windowHeight="7950"/>
  </bookViews>
  <sheets>
    <sheet name="IT CITY" sheetId="1" r:id="rId1"/>
  </sheets>
  <calcPr calcId="124519"/>
</workbook>
</file>

<file path=xl/calcChain.xml><?xml version="1.0" encoding="utf-8"?>
<calcChain xmlns="http://schemas.openxmlformats.org/spreadsheetml/2006/main">
  <c r="N8" i="1"/>
  <c r="M8"/>
  <c r="L8"/>
  <c r="I8"/>
  <c r="N7"/>
  <c r="M7"/>
  <c r="L7"/>
  <c r="I7"/>
  <c r="I5"/>
  <c r="N5"/>
  <c r="N6"/>
  <c r="N4"/>
  <c r="L4"/>
  <c r="I4"/>
  <c r="M6"/>
  <c r="L6"/>
  <c r="I6"/>
  <c r="M4" l="1"/>
  <c r="M5"/>
  <c r="L5"/>
</calcChain>
</file>

<file path=xl/sharedStrings.xml><?xml version="1.0" encoding="utf-8"?>
<sst xmlns="http://schemas.openxmlformats.org/spreadsheetml/2006/main" count="37" uniqueCount="25">
  <si>
    <t>S. No.</t>
  </si>
  <si>
    <t xml:space="preserve">Description of  Site </t>
  </si>
  <si>
    <t>Area (Acres)</t>
  </si>
  <si>
    <t>FAR/GROUND COVERAGE</t>
  </si>
  <si>
    <t>Area (Sq.Yds.)</t>
  </si>
  <si>
    <t xml:space="preserve">Area (Sq.Mts)  </t>
  </si>
  <si>
    <t>Reserve Price In Sq. Mtrs</t>
  </si>
  <si>
    <t>Total Reserve Price</t>
  </si>
  <si>
    <t>Particiapation Fees</t>
  </si>
  <si>
    <t>Other Building Norms</t>
  </si>
  <si>
    <t>IT City Sector 101-Alpha</t>
  </si>
  <si>
    <t>Sector/ Scheme</t>
  </si>
  <si>
    <t xml:space="preserve">As per latest PUD Building Rules notificationNo.G.S.R.43/P.A.11/ 1995/Ss.43 &amp; 180/2018, dated 12 June  2018, &amp; amended from time to  time. </t>
  </si>
  <si>
    <t>IT INDUSTRIAL</t>
  </si>
  <si>
    <t>I-19 I.T. Industrial Site</t>
  </si>
  <si>
    <t>I-18 I.T. Industrial Site</t>
  </si>
  <si>
    <t>Maximum F.A.R - Unlimited
Maximum Ground Coverage 65% for plotted or 40% for flatted</t>
  </si>
  <si>
    <t>0.50 Acre   (Apprx.)</t>
  </si>
  <si>
    <t xml:space="preserve">As per latest PUDA Building Rules notificationNo.G.S.R.43/P.A.11/ 1995/Ss.43 &amp; 180/2018, dated 12 June  2018, &amp; amended from time to  time. </t>
  </si>
  <si>
    <t>As per Site 1.12 Acre   (Apprx.)</t>
  </si>
  <si>
    <t>As per Site 1.04 Acre   (Apprx.)</t>
  </si>
  <si>
    <t>I-21 I.T. Industrial Site</t>
  </si>
  <si>
    <t>0.54 Acre   (Apprx.)</t>
  </si>
  <si>
    <t>I-22 I.T. Industrial Site</t>
  </si>
  <si>
    <t>I-23 I.T. Industrial Site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</si>
</sst>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_ * #,##0_ ;_ * \-#,##0_ ;_ * &quot;-&quot;??_ ;_ @_ "/>
  </numFmts>
  <fonts count="9">
    <font>
      <sz val="11"/>
      <color theme="1"/>
      <name val="Calibri"/>
      <family val="2"/>
      <scheme val="minor"/>
    </font>
    <font>
      <b/>
      <u/>
      <sz val="20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4"/>
      <color theme="1"/>
      <name val="Cambria"/>
      <family val="1"/>
      <scheme val="major"/>
    </font>
    <font>
      <sz val="11"/>
      <color theme="1"/>
      <name val="Calibri"/>
      <family val="2"/>
      <scheme val="minor"/>
    </font>
    <font>
      <sz val="14"/>
      <name val="Cambria"/>
      <family val="1"/>
      <scheme val="major"/>
    </font>
    <font>
      <sz val="14"/>
      <color theme="1"/>
      <name val="Times New Roman"/>
      <family val="1"/>
    </font>
    <font>
      <sz val="14"/>
      <color rgb="FF000000"/>
      <name val="Verdan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vertical="top" wrapText="1"/>
    </xf>
    <xf numFmtId="2" fontId="4" fillId="0" borderId="4" xfId="0" applyNumberFormat="1" applyFont="1" applyBorder="1" applyAlignment="1">
      <alignment vertical="top" wrapText="1"/>
    </xf>
    <xf numFmtId="2" fontId="4" fillId="0" borderId="2" xfId="0" applyNumberFormat="1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164" fontId="4" fillId="0" borderId="2" xfId="1" applyNumberFormat="1" applyFont="1" applyBorder="1" applyAlignment="1">
      <alignment vertical="top" wrapText="1"/>
    </xf>
    <xf numFmtId="0" fontId="6" fillId="0" borderId="2" xfId="0" applyFont="1" applyBorder="1" applyAlignment="1">
      <alignment horizontal="left" vertical="top" wrapText="1"/>
    </xf>
    <xf numFmtId="0" fontId="7" fillId="0" borderId="0" xfId="0" applyFont="1" applyAlignment="1">
      <alignment wrapText="1"/>
    </xf>
    <xf numFmtId="0" fontId="7" fillId="0" borderId="2" xfId="0" applyFont="1" applyBorder="1" applyAlignment="1">
      <alignment wrapText="1"/>
    </xf>
    <xf numFmtId="0" fontId="4" fillId="0" borderId="3" xfId="0" applyFont="1" applyFill="1" applyBorder="1" applyAlignment="1">
      <alignment vertical="top" wrapText="1"/>
    </xf>
    <xf numFmtId="0" fontId="8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="70" zoomScaleNormal="70" workbookViewId="0">
      <selection activeCell="L5" sqref="L5"/>
    </sheetView>
  </sheetViews>
  <sheetFormatPr defaultRowHeight="15"/>
  <cols>
    <col min="2" max="2" width="14.7109375" customWidth="1"/>
    <col min="3" max="3" width="15" customWidth="1"/>
    <col min="4" max="4" width="17.85546875" customWidth="1"/>
    <col min="5" max="5" width="31.28515625" customWidth="1"/>
    <col min="6" max="6" width="17.140625" customWidth="1"/>
    <col min="7" max="7" width="16.42578125" customWidth="1"/>
    <col min="8" max="8" width="15.5703125" bestFit="1" customWidth="1"/>
    <col min="9" max="9" width="22.5703125" bestFit="1" customWidth="1"/>
    <col min="10" max="10" width="18.85546875" customWidth="1"/>
    <col min="11" max="11" width="43.85546875" customWidth="1"/>
    <col min="12" max="12" width="33.5703125" style="18" customWidth="1"/>
    <col min="13" max="13" width="3.85546875" style="18" bestFit="1" customWidth="1"/>
    <col min="14" max="14" width="38.42578125" style="18" customWidth="1"/>
  </cols>
  <sheetData>
    <row r="1" spans="1:14" ht="25.5">
      <c r="A1" s="17" t="s">
        <v>13</v>
      </c>
      <c r="B1" s="17"/>
      <c r="C1" s="17"/>
      <c r="D1" s="17"/>
      <c r="E1" s="17"/>
      <c r="F1" s="17"/>
      <c r="G1" s="17"/>
      <c r="H1" s="17"/>
      <c r="I1" s="17"/>
      <c r="J1" s="1"/>
      <c r="K1" s="1"/>
    </row>
    <row r="2" spans="1:14" s="10" customFormat="1" ht="54">
      <c r="A2" s="2" t="s">
        <v>0</v>
      </c>
      <c r="B2" s="2" t="s">
        <v>11</v>
      </c>
      <c r="C2" s="2" t="s">
        <v>1</v>
      </c>
      <c r="D2" s="8" t="s">
        <v>2</v>
      </c>
      <c r="E2" s="2" t="s">
        <v>3</v>
      </c>
      <c r="F2" s="9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19"/>
      <c r="M2" s="19"/>
      <c r="N2" s="19"/>
    </row>
    <row r="3" spans="1:14" ht="18.75">
      <c r="A3" s="3"/>
      <c r="B3" s="4"/>
      <c r="C3" s="12"/>
      <c r="D3" s="15"/>
      <c r="E3" s="5"/>
      <c r="F3" s="6"/>
      <c r="G3" s="7"/>
      <c r="H3" s="11"/>
      <c r="I3" s="11"/>
      <c r="J3" s="11"/>
      <c r="K3" s="13"/>
      <c r="L3" s="16"/>
    </row>
    <row r="4" spans="1:14" ht="108">
      <c r="A4" s="3">
        <v>1</v>
      </c>
      <c r="B4" s="4" t="s">
        <v>10</v>
      </c>
      <c r="C4" s="12" t="s">
        <v>15</v>
      </c>
      <c r="D4" s="15" t="s">
        <v>19</v>
      </c>
      <c r="E4" s="5" t="s">
        <v>16</v>
      </c>
      <c r="F4" s="6">
        <v>5420.8</v>
      </c>
      <c r="G4" s="7">
        <v>4532.6400000000003</v>
      </c>
      <c r="H4" s="11">
        <v>16687</v>
      </c>
      <c r="I4" s="11">
        <f>G4*H4</f>
        <v>75636163.680000007</v>
      </c>
      <c r="J4" s="11">
        <v>500000</v>
      </c>
      <c r="K4" s="14" t="s">
        <v>12</v>
      </c>
      <c r="L4" s="16" t="str">
        <f>C4&amp;B4&amp;", SIZE -"&amp;G4&amp;" SQ. MTR ("&amp;D4&amp;")"</f>
        <v>I-18 I.T. Industrial SiteIT City Sector 101-Alpha, SIZE -4532.64 SQ. MTR (As per Site 1.12 Acre   (Apprx.))</v>
      </c>
      <c r="M4" s="18">
        <f t="shared" ref="M4:M5" si="0">ROUNDUP(H4*0.5/100,0)</f>
        <v>84</v>
      </c>
      <c r="N4" s="18" t="str">
        <f>"("&amp;A4&amp;") "&amp;C4&amp;B4&amp;", SIZE -"&amp;G4&amp;" SQ. MTR ("&amp;D4&amp;")"</f>
        <v>(1) I-18 I.T. Industrial SiteIT City Sector 101-Alpha, SIZE -4532.64 SQ. MTR (As per Site 1.12 Acre   (Apprx.))</v>
      </c>
    </row>
    <row r="5" spans="1:14" ht="108">
      <c r="A5" s="3">
        <v>2</v>
      </c>
      <c r="B5" s="4" t="s">
        <v>10</v>
      </c>
      <c r="C5" s="12" t="s">
        <v>14</v>
      </c>
      <c r="D5" s="15" t="s">
        <v>20</v>
      </c>
      <c r="E5" s="5" t="s">
        <v>16</v>
      </c>
      <c r="F5" s="6">
        <v>5033.6000000000004</v>
      </c>
      <c r="G5" s="7">
        <v>4208.88</v>
      </c>
      <c r="H5" s="11">
        <v>16687</v>
      </c>
      <c r="I5" s="11">
        <f>G5*H5</f>
        <v>70233580.560000002</v>
      </c>
      <c r="J5" s="11">
        <v>500000</v>
      </c>
      <c r="K5" s="14" t="s">
        <v>12</v>
      </c>
      <c r="L5" s="16" t="str">
        <f t="shared" ref="L5" si="1">C5&amp;B5&amp;", SIZE -"&amp;G5&amp;" SQ. MTR ("&amp;D5&amp;")"</f>
        <v>I-19 I.T. Industrial SiteIT City Sector 101-Alpha, SIZE -4208.88 SQ. MTR (As per Site 1.04 Acre   (Apprx.))</v>
      </c>
      <c r="M5" s="18">
        <f t="shared" si="0"/>
        <v>84</v>
      </c>
      <c r="N5" s="18" t="str">
        <f t="shared" ref="N5:N6" si="2">"("&amp;A5&amp;") "&amp;C5&amp;B5&amp;", SIZE -"&amp;G5&amp;" SQ. MTR ("&amp;D5&amp;")"</f>
        <v>(2) I-19 I.T. Industrial SiteIT City Sector 101-Alpha, SIZE -4208.88 SQ. MTR (As per Site 1.04 Acre   (Apprx.))</v>
      </c>
    </row>
    <row r="6" spans="1:14" ht="108">
      <c r="A6" s="3">
        <v>3</v>
      </c>
      <c r="B6" s="4" t="s">
        <v>10</v>
      </c>
      <c r="C6" s="12" t="s">
        <v>21</v>
      </c>
      <c r="D6" s="15" t="s">
        <v>22</v>
      </c>
      <c r="E6" s="5" t="s">
        <v>16</v>
      </c>
      <c r="F6" s="6">
        <v>2613.6</v>
      </c>
      <c r="G6" s="7">
        <v>2185.38</v>
      </c>
      <c r="H6" s="11">
        <v>16687</v>
      </c>
      <c r="I6" s="11">
        <f t="shared" ref="I6" si="3">G6*H6</f>
        <v>36467436.060000002</v>
      </c>
      <c r="J6" s="11">
        <v>500000</v>
      </c>
      <c r="K6" s="14" t="s">
        <v>18</v>
      </c>
      <c r="L6" s="16" t="str">
        <f>C6&amp;B6&amp;", SIZE -"&amp;G6&amp;" SQ. MTR ("&amp;D6&amp;")"</f>
        <v>I-21 I.T. Industrial SiteIT City Sector 101-Alpha, SIZE -2185.38 SQ. MTR (0.54 Acre   (Apprx.))</v>
      </c>
      <c r="M6" s="18">
        <f>ROUNDUP(H6*0.5/100,0)</f>
        <v>84</v>
      </c>
      <c r="N6" s="18" t="str">
        <f t="shared" si="2"/>
        <v>(3) I-21 I.T. Industrial SiteIT City Sector 101-Alpha, SIZE -2185.38 SQ. MTR (0.54 Acre   (Apprx.))</v>
      </c>
    </row>
    <row r="7" spans="1:14" ht="108">
      <c r="A7" s="3">
        <v>4</v>
      </c>
      <c r="B7" s="4" t="s">
        <v>10</v>
      </c>
      <c r="C7" s="12" t="s">
        <v>23</v>
      </c>
      <c r="D7" s="15" t="s">
        <v>17</v>
      </c>
      <c r="E7" s="5" t="s">
        <v>16</v>
      </c>
      <c r="F7" s="6">
        <v>2420</v>
      </c>
      <c r="G7" s="7">
        <v>2023.5</v>
      </c>
      <c r="H7" s="11">
        <v>16687</v>
      </c>
      <c r="I7" s="11">
        <f t="shared" ref="I7" si="4">G7*H7</f>
        <v>33766144.5</v>
      </c>
      <c r="J7" s="11">
        <v>500000</v>
      </c>
      <c r="K7" s="14" t="s">
        <v>18</v>
      </c>
      <c r="L7" s="16" t="str">
        <f>C7&amp;B7&amp;", SIZE -"&amp;G7&amp;" SQ. MTR ("&amp;D7&amp;")"</f>
        <v>I-22 I.T. Industrial SiteIT City Sector 101-Alpha, SIZE -2023.5 SQ. MTR (0.50 Acre   (Apprx.))</v>
      </c>
      <c r="M7" s="18">
        <f>ROUNDUP(H7*0.5/100,0)</f>
        <v>84</v>
      </c>
      <c r="N7" s="18" t="str">
        <f t="shared" ref="N7" si="5">"("&amp;A7&amp;") "&amp;C7&amp;B7&amp;", SIZE -"&amp;G7&amp;" SQ. MTR ("&amp;D7&amp;")"</f>
        <v>(4) I-22 I.T. Industrial SiteIT City Sector 101-Alpha, SIZE -2023.5 SQ. MTR (0.50 Acre   (Apprx.))</v>
      </c>
    </row>
    <row r="8" spans="1:14" ht="108">
      <c r="A8" s="3">
        <v>5</v>
      </c>
      <c r="B8" s="4" t="s">
        <v>10</v>
      </c>
      <c r="C8" s="12" t="s">
        <v>24</v>
      </c>
      <c r="D8" s="15" t="s">
        <v>17</v>
      </c>
      <c r="E8" s="5" t="s">
        <v>16</v>
      </c>
      <c r="F8" s="6">
        <v>2420</v>
      </c>
      <c r="G8" s="7">
        <v>2023.5</v>
      </c>
      <c r="H8" s="11">
        <v>16687</v>
      </c>
      <c r="I8" s="11">
        <f t="shared" ref="I8" si="6">G8*H8</f>
        <v>33766144.5</v>
      </c>
      <c r="J8" s="11">
        <v>500000</v>
      </c>
      <c r="K8" s="14" t="s">
        <v>18</v>
      </c>
      <c r="L8" s="16" t="str">
        <f>C8&amp;B8&amp;", SIZE -"&amp;G8&amp;" SQ. MTR ("&amp;D8&amp;")"</f>
        <v>I-23 I.T. Industrial SiteIT City Sector 101-Alpha, SIZE -2023.5 SQ. MTR (0.50 Acre   (Apprx.))</v>
      </c>
      <c r="M8" s="18">
        <f>ROUNDUP(H8*0.5/100,0)</f>
        <v>84</v>
      </c>
      <c r="N8" s="18" t="str">
        <f t="shared" ref="N8" si="7">"("&amp;A8&amp;") "&amp;C8&amp;B8&amp;", SIZE -"&amp;G8&amp;" SQ. MTR ("&amp;D8&amp;")"</f>
        <v>(5) I-23 I.T. Industrial SiteIT City Sector 101-Alpha, SIZE -2023.5 SQ. MTR (0.50 Acre   (Apprx.))</v>
      </c>
    </row>
  </sheetData>
  <mergeCells count="1">
    <mergeCell ref="A1:I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IT CITY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elite</dc:creator>
  <cp:lastModifiedBy>HPC56</cp:lastModifiedBy>
  <dcterms:created xsi:type="dcterms:W3CDTF">2019-05-31T11:17:00Z</dcterms:created>
  <dcterms:modified xsi:type="dcterms:W3CDTF">2021-04-07T12:37:58Z</dcterms:modified>
</cp:coreProperties>
</file>